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soft\Desktop\Branches 4\MOS6002_Excel 365 Part 1\MOS6002_Excel 365 Part 1_Exercise Files\Lesson 6\"/>
    </mc:Choice>
  </mc:AlternateContent>
  <xr:revisionPtr revIDLastSave="0" documentId="13_ncr:1_{38635236-AF9B-4C18-A5EF-A65AD685F27C}" xr6:coauthVersionLast="41" xr6:coauthVersionMax="43" xr10:uidLastSave="{00000000-0000-0000-0000-000000000000}"/>
  <bookViews>
    <workbookView xWindow="-120" yWindow="-120" windowWidth="20730" windowHeight="11160" xr2:uid="{C861BE29-1CB1-4B3A-9F9F-5998665131CF}"/>
  </bookViews>
  <sheets>
    <sheet name="Sheet1" sheetId="3" r:id="rId1"/>
    <sheet name="Financial Data" sheetId="1" r:id="rId2"/>
    <sheet name="Financial Scorecard" sheetId="2" r:id="rId3"/>
  </sheets>
  <definedNames>
    <definedName name="_xlnm._FilterDatabase" localSheetId="1" hidden="1">'Financial Data'!$A$1:$H$21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H6" i="1"/>
  <c r="F2" i="1"/>
  <c r="H2" i="1"/>
  <c r="F3" i="1"/>
  <c r="H3" i="1"/>
  <c r="F4" i="1"/>
  <c r="H4" i="1"/>
  <c r="F5" i="1"/>
  <c r="H5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H22" i="1"/>
</calcChain>
</file>

<file path=xl/sharedStrings.xml><?xml version="1.0" encoding="utf-8"?>
<sst xmlns="http://schemas.openxmlformats.org/spreadsheetml/2006/main" count="107" uniqueCount="46">
  <si>
    <t>Sum of Net Profit</t>
  </si>
  <si>
    <t>Column Labels</t>
  </si>
  <si>
    <t>Row Labels</t>
  </si>
  <si>
    <t>Co-Owned</t>
  </si>
  <si>
    <t>Corporate</t>
  </si>
  <si>
    <t>Franchise</t>
  </si>
  <si>
    <t>Grand Total</t>
  </si>
  <si>
    <t>MA</t>
  </si>
  <si>
    <t>ME</t>
  </si>
  <si>
    <t>NH</t>
  </si>
  <si>
    <t>NJ</t>
  </si>
  <si>
    <t>Center</t>
  </si>
  <si>
    <t>Spring City</t>
  </si>
  <si>
    <t>NY</t>
  </si>
  <si>
    <t>Coltman</t>
  </si>
  <si>
    <t>East Waterford</t>
  </si>
  <si>
    <t>Mittenlane</t>
  </si>
  <si>
    <t>RI</t>
  </si>
  <si>
    <t>Emerson</t>
  </si>
  <si>
    <t>Hebron</t>
  </si>
  <si>
    <t>Longview</t>
  </si>
  <si>
    <t>Scottsville</t>
  </si>
  <si>
    <t>City</t>
  </si>
  <si>
    <t>State</t>
  </si>
  <si>
    <t>Office Type</t>
  </si>
  <si>
    <t>Revenues</t>
  </si>
  <si>
    <t>Operating Expenses</t>
  </si>
  <si>
    <t>Operating Profit</t>
  </si>
  <si>
    <t>Depreciation</t>
  </si>
  <si>
    <t>Net Profit</t>
  </si>
  <si>
    <t>Warner</t>
  </si>
  <si>
    <t>East Natchitoches</t>
  </si>
  <si>
    <t>Lyon</t>
  </si>
  <si>
    <t>Willow Run</t>
  </si>
  <si>
    <t>Augusta</t>
  </si>
  <si>
    <t>Conyersville</t>
  </si>
  <si>
    <t>Mount Baker</t>
  </si>
  <si>
    <t>Farmington Lake</t>
  </si>
  <si>
    <t>Martins Corner</t>
  </si>
  <si>
    <t>Pickerel Narrows</t>
  </si>
  <si>
    <t>Willaha</t>
  </si>
  <si>
    <t>Total</t>
  </si>
  <si>
    <t>Scorecard</t>
  </si>
  <si>
    <t>Average Revenue</t>
  </si>
  <si>
    <t>Highest Revenue</t>
  </si>
  <si>
    <t>Lowest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</si>
</sst>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$-409]* #,##0_);_([$$-409]* \(#,##0\);_([$$-409]* &quot;-&quot;??_);_(@_)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44546A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left" indent="1"/>
    </xf>
    <xf numFmtId="166" fontId="0" fillId="0" borderId="0" xfId="1" applyNumberFormat="1" applyFont="1"/>
    <xf numFmtId="0" fontId="3" fillId="0" borderId="0" xfId="0" applyFont="1"/>
    <xf numFmtId="166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44546A"/>
        <name val="Calibri"/>
        <family val="2"/>
        <scheme val="minor"/>
      </font>
      <fill>
        <patternFill patternType="solid">
          <fgColor indexed="64"/>
          <bgColor rgb="FFEDEDED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19050</xdr:colOff>
      <xdr:row>3</xdr:row>
      <xdr:rowOff>161925</xdr:rowOff>
    </xdr:to>
    <xdr:pic>
      <xdr:nvPicPr>
        <xdr:cNvPr id="2" name="Picture 1" descr="Blue report graphic with chart and text placeholders" title="Report Icon">
          <a:extLst>
            <a:ext uri="{FF2B5EF4-FFF2-40B4-BE49-F238E27FC236}">
              <a16:creationId xmlns:a16="http://schemas.microsoft.com/office/drawing/2014/main" id="{B1391919-B4F8-4F5D-9F97-C91A61A7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0"/>
          <a:ext cx="628650" cy="7810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22.451991782407" createdVersion="6" refreshedVersion="6" minRefreshableVersion="3" recordCount="20" xr:uid="{CBE4DD59-96EC-4B04-9A76-5122A97FAF22}">
  <cacheSource type="worksheet">
    <worksheetSource name="Table1" sheet="Financial Data"/>
  </cacheSource>
  <cacheFields count="8">
    <cacheField name="City" numFmtId="0">
      <sharedItems count="20">
        <s v="Warner"/>
        <s v="East Natchitoches"/>
        <s v="Lyon"/>
        <s v="Willow Run"/>
        <s v="Augusta"/>
        <s v="Conyersville"/>
        <s v="Mount Baker"/>
        <s v="Farmington Lake"/>
        <s v="Martins Corner"/>
        <s v="Pickerel Narrows"/>
        <s v="Willaha"/>
        <s v="Center"/>
        <s v="Spring City"/>
        <s v="Mittenlane"/>
        <s v="East Waterford"/>
        <s v="Coltman"/>
        <s v="Scottsville"/>
        <s v="Hebron"/>
        <s v="Longview"/>
        <s v="Emerson"/>
      </sharedItems>
    </cacheField>
    <cacheField name="State" numFmtId="0">
      <sharedItems count="6">
        <s v="MA"/>
        <s v="ME"/>
        <s v="NH"/>
        <s v="NJ"/>
        <s v="NY"/>
        <s v="RI"/>
      </sharedItems>
    </cacheField>
    <cacheField name="Office Type" numFmtId="0">
      <sharedItems count="3">
        <s v="Corporate"/>
        <s v="Franchise"/>
        <s v="Co-Owned"/>
      </sharedItems>
    </cacheField>
    <cacheField name="Revenues" numFmtId="166">
      <sharedItems containsSemiMixedTypes="0" containsString="0" containsNumber="1" containsInteger="1" minValue="125319" maxValue="461214"/>
    </cacheField>
    <cacheField name="Operating Expenses" numFmtId="166">
      <sharedItems containsSemiMixedTypes="0" containsString="0" containsNumber="1" containsInteger="1" minValue="29246" maxValue="104528"/>
    </cacheField>
    <cacheField name="Operating Profit" numFmtId="166">
      <sharedItems containsSemiMixedTypes="0" containsString="0" containsNumber="1" containsInteger="1" minValue="33397" maxValue="374526"/>
    </cacheField>
    <cacheField name="Depreciation" numFmtId="166">
      <sharedItems containsSemiMixedTypes="0" containsString="0" containsNumber="1" containsInteger="1" minValue="4208" maxValue="6100"/>
    </cacheField>
    <cacheField name="Net Profit" numFmtId="166">
      <sharedItems containsSemiMixedTypes="0" containsString="0" containsNumber="1" containsInteger="1" minValue="27724" maxValue="368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n v="125319"/>
    <n v="65792"/>
    <n v="59527"/>
    <n v="4667"/>
    <n v="54860"/>
  </r>
  <r>
    <x v="1"/>
    <x v="0"/>
    <x v="1"/>
    <n v="433924"/>
    <n v="101465"/>
    <n v="332459"/>
    <n v="5068"/>
    <n v="327391"/>
  </r>
  <r>
    <x v="2"/>
    <x v="0"/>
    <x v="2"/>
    <n v="135816"/>
    <n v="67388"/>
    <n v="68428"/>
    <n v="5700"/>
    <n v="62728"/>
  </r>
  <r>
    <x v="3"/>
    <x v="0"/>
    <x v="0"/>
    <n v="233255"/>
    <n v="83606"/>
    <n v="149649"/>
    <n v="5089"/>
    <n v="144560"/>
  </r>
  <r>
    <x v="4"/>
    <x v="1"/>
    <x v="0"/>
    <n v="248973"/>
    <n v="29246"/>
    <n v="219727"/>
    <n v="4208"/>
    <n v="215519"/>
  </r>
  <r>
    <x v="5"/>
    <x v="1"/>
    <x v="1"/>
    <n v="128691"/>
    <n v="67175"/>
    <n v="61516"/>
    <n v="4956"/>
    <n v="56560"/>
  </r>
  <r>
    <x v="6"/>
    <x v="1"/>
    <x v="0"/>
    <n v="244913"/>
    <n v="89974"/>
    <n v="154939"/>
    <n v="5062"/>
    <n v="149877"/>
  </r>
  <r>
    <x v="7"/>
    <x v="2"/>
    <x v="1"/>
    <n v="392518"/>
    <n v="82675"/>
    <n v="309843"/>
    <n v="6100"/>
    <n v="303743"/>
  </r>
  <r>
    <x v="8"/>
    <x v="2"/>
    <x v="1"/>
    <n v="331773"/>
    <n v="85288"/>
    <n v="246485"/>
    <n v="5795"/>
    <n v="240690"/>
  </r>
  <r>
    <x v="9"/>
    <x v="2"/>
    <x v="2"/>
    <n v="244975"/>
    <n v="100834"/>
    <n v="144141"/>
    <n v="5153"/>
    <n v="138988"/>
  </r>
  <r>
    <x v="10"/>
    <x v="2"/>
    <x v="2"/>
    <n v="137925"/>
    <n v="104528"/>
    <n v="33397"/>
    <n v="5673"/>
    <n v="27724"/>
  </r>
  <r>
    <x v="11"/>
    <x v="3"/>
    <x v="0"/>
    <n v="207163"/>
    <n v="73705"/>
    <n v="133458"/>
    <n v="5599"/>
    <n v="127859"/>
  </r>
  <r>
    <x v="12"/>
    <x v="3"/>
    <x v="2"/>
    <n v="432326"/>
    <n v="79297"/>
    <n v="353029"/>
    <n v="4872"/>
    <n v="348157"/>
  </r>
  <r>
    <x v="13"/>
    <x v="4"/>
    <x v="2"/>
    <n v="177789"/>
    <n v="103757"/>
    <n v="74032"/>
    <n v="5144"/>
    <n v="68888"/>
  </r>
  <r>
    <x v="14"/>
    <x v="4"/>
    <x v="1"/>
    <n v="201945"/>
    <n v="83178"/>
    <n v="118767"/>
    <n v="4734"/>
    <n v="114033"/>
  </r>
  <r>
    <x v="15"/>
    <x v="4"/>
    <x v="0"/>
    <n v="461214"/>
    <n v="86688"/>
    <n v="374526"/>
    <n v="6066"/>
    <n v="368460"/>
  </r>
  <r>
    <x v="16"/>
    <x v="5"/>
    <x v="2"/>
    <n v="440462"/>
    <n v="81912"/>
    <n v="358550"/>
    <n v="4842"/>
    <n v="353708"/>
  </r>
  <r>
    <x v="17"/>
    <x v="5"/>
    <x v="2"/>
    <n v="407339"/>
    <n v="88286"/>
    <n v="319053"/>
    <n v="4604"/>
    <n v="314449"/>
  </r>
  <r>
    <x v="18"/>
    <x v="5"/>
    <x v="2"/>
    <n v="376263"/>
    <n v="92698"/>
    <n v="283565"/>
    <n v="5195"/>
    <n v="278370"/>
  </r>
  <r>
    <x v="19"/>
    <x v="5"/>
    <x v="1"/>
    <n v="149134"/>
    <n v="87513"/>
    <n v="61621"/>
    <n v="5168"/>
    <n v="564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DFEB84-B30B-4ADE-8845-953161D35E6B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31" firstHeaderRow="1" firstDataRow="2" firstDataCol="1"/>
  <pivotFields count="8">
    <pivotField axis="axisRow" showAll="0">
      <items count="21">
        <item x="4"/>
        <item x="11"/>
        <item x="15"/>
        <item x="5"/>
        <item x="1"/>
        <item x="14"/>
        <item x="19"/>
        <item x="7"/>
        <item x="17"/>
        <item x="18"/>
        <item x="2"/>
        <item x="8"/>
        <item x="13"/>
        <item x="6"/>
        <item x="9"/>
        <item x="16"/>
        <item x="12"/>
        <item x="0"/>
        <item x="10"/>
        <item x="3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4">
        <item x="2"/>
        <item x="0"/>
        <item x="1"/>
        <item t="default"/>
      </items>
    </pivotField>
    <pivotField numFmtId="166" showAll="0"/>
    <pivotField numFmtId="166" showAll="0"/>
    <pivotField numFmtId="166" showAll="0"/>
    <pivotField numFmtId="166" showAll="0"/>
    <pivotField dataField="1" numFmtId="166" showAll="0"/>
  </pivotFields>
  <rowFields count="2">
    <field x="1"/>
    <field x="0"/>
  </rowFields>
  <rowItems count="27">
    <i>
      <x/>
    </i>
    <i r="1">
      <x v="4"/>
    </i>
    <i r="1">
      <x v="10"/>
    </i>
    <i r="1">
      <x v="17"/>
    </i>
    <i r="1">
      <x v="19"/>
    </i>
    <i>
      <x v="1"/>
    </i>
    <i r="1">
      <x/>
    </i>
    <i r="1">
      <x v="3"/>
    </i>
    <i r="1">
      <x v="13"/>
    </i>
    <i>
      <x v="2"/>
    </i>
    <i r="1">
      <x v="7"/>
    </i>
    <i r="1">
      <x v="11"/>
    </i>
    <i r="1">
      <x v="14"/>
    </i>
    <i r="1">
      <x v="18"/>
    </i>
    <i>
      <x v="3"/>
    </i>
    <i r="1">
      <x v="1"/>
    </i>
    <i r="1">
      <x v="16"/>
    </i>
    <i>
      <x v="4"/>
    </i>
    <i r="1">
      <x v="2"/>
    </i>
    <i r="1">
      <x v="5"/>
    </i>
    <i r="1">
      <x v="12"/>
    </i>
    <i>
      <x v="5"/>
    </i>
    <i r="1">
      <x v="6"/>
    </i>
    <i r="1">
      <x v="8"/>
    </i>
    <i r="1">
      <x v="9"/>
    </i>
    <i r="1">
      <x v="1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Net Profi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6EB583-A748-4C6F-8CC6-FEE70054A199}" name="Table1" displayName="Table1" ref="A1:H22" totalsRowCount="1" headerRowDxfId="12" dataDxfId="10" headerRowBorderDxfId="11" dataCellStyle="Currency">
  <autoFilter ref="A1:H21" xr:uid="{A0250510-E829-458C-9767-EBCEFF0F1B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DFFE90D-C4DF-4759-BAB8-87921225DCAF}" name="City" totalsRowLabel="Total"/>
    <tableColumn id="2" xr3:uid="{B7225782-A234-4AD3-90D7-CF6E3D038CF7}" name="State"/>
    <tableColumn id="3" xr3:uid="{B30ADA1C-98F6-470C-89F0-B7AB251C5327}" name="Office Type"/>
    <tableColumn id="4" xr3:uid="{E64FBCAA-D7E7-49DC-A8CB-8A501BF191F5}" name="Revenues" dataDxfId="9" totalsRowDxfId="8" dataCellStyle="Currency"/>
    <tableColumn id="5" xr3:uid="{4619C86F-5D3A-4B0D-8259-4ADAF1A06395}" name="Operating Expenses" dataDxfId="7" totalsRowDxfId="6" dataCellStyle="Currency"/>
    <tableColumn id="6" xr3:uid="{5C1A3FCF-EBD9-4120-AD16-9ECF56E4DD96}" name="Operating Profit" dataDxfId="5" totalsRowDxfId="4" dataCellStyle="Currency">
      <calculatedColumnFormula>D2-E2</calculatedColumnFormula>
    </tableColumn>
    <tableColumn id="7" xr3:uid="{B4C2924A-8DC1-40CC-B718-49C8F3ACE49A}" name="Depreciation" dataDxfId="3" totalsRowDxfId="2" dataCellStyle="Currency"/>
    <tableColumn id="8" xr3:uid="{BDA05F73-20FC-49CD-BD46-5B87868C1C9B}" name="Net Profit" totalsRowFunction="sum" dataDxfId="1" totalsRowDxfId="0" dataCellStyle="Currency">
      <calculatedColumnFormula>F2-G2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B7D1-345B-433E-BC66-AD83CBA6E4A5}">
  <dimension ref="A3:E31"/>
  <sheetViews>
    <sheetView tabSelected="1" workbookViewId="0">
      <selection activeCell="A14" sqref="A14"/>
    </sheetView>
  </sheetViews>
  <sheetFormatPr defaultRowHeight="15" x14ac:dyDescent="0.25"/>
  <cols>
    <col min="1" max="1" width="20.5703125" bestFit="1" customWidth="1"/>
    <col min="2" max="2" width="16.28515625" bestFit="1" customWidth="1"/>
    <col min="3" max="3" width="9.85546875" bestFit="1" customWidth="1"/>
    <col min="4" max="4" width="9.42578125" bestFit="1" customWidth="1"/>
    <col min="5" max="5" width="11.28515625" bestFit="1" customWidth="1"/>
  </cols>
  <sheetData>
    <row r="3" spans="1:5" x14ac:dyDescent="0.25">
      <c r="A3" s="10" t="s">
        <v>0</v>
      </c>
      <c r="B3" s="10" t="s">
        <v>1</v>
      </c>
    </row>
    <row r="4" spans="1:5" x14ac:dyDescent="0.25">
      <c r="A4" s="10" t="s">
        <v>2</v>
      </c>
      <c r="B4" t="s">
        <v>3</v>
      </c>
      <c r="C4" t="s">
        <v>4</v>
      </c>
      <c r="D4" t="s">
        <v>5</v>
      </c>
      <c r="E4" t="s">
        <v>6</v>
      </c>
    </row>
    <row r="5" spans="1:5" x14ac:dyDescent="0.25">
      <c r="A5" s="11" t="s">
        <v>7</v>
      </c>
      <c r="B5" s="14">
        <v>62728</v>
      </c>
      <c r="C5" s="14">
        <v>199420</v>
      </c>
      <c r="D5" s="14">
        <v>327391</v>
      </c>
      <c r="E5" s="14">
        <v>589539</v>
      </c>
    </row>
    <row r="6" spans="1:5" x14ac:dyDescent="0.25">
      <c r="A6" s="12" t="s">
        <v>31</v>
      </c>
      <c r="B6" s="14"/>
      <c r="C6" s="14"/>
      <c r="D6" s="14">
        <v>327391</v>
      </c>
      <c r="E6" s="14">
        <v>327391</v>
      </c>
    </row>
    <row r="7" spans="1:5" x14ac:dyDescent="0.25">
      <c r="A7" s="12" t="s">
        <v>32</v>
      </c>
      <c r="B7" s="14">
        <v>62728</v>
      </c>
      <c r="C7" s="14"/>
      <c r="D7" s="14"/>
      <c r="E7" s="14">
        <v>62728</v>
      </c>
    </row>
    <row r="8" spans="1:5" x14ac:dyDescent="0.25">
      <c r="A8" s="12" t="s">
        <v>30</v>
      </c>
      <c r="B8" s="14"/>
      <c r="C8" s="14">
        <v>54860</v>
      </c>
      <c r="D8" s="14"/>
      <c r="E8" s="14">
        <v>54860</v>
      </c>
    </row>
    <row r="9" spans="1:5" x14ac:dyDescent="0.25">
      <c r="A9" s="12" t="s">
        <v>33</v>
      </c>
      <c r="B9" s="14"/>
      <c r="C9" s="14">
        <v>144560</v>
      </c>
      <c r="D9" s="14"/>
      <c r="E9" s="14">
        <v>144560</v>
      </c>
    </row>
    <row r="10" spans="1:5" x14ac:dyDescent="0.25">
      <c r="A10" s="11" t="s">
        <v>8</v>
      </c>
      <c r="B10" s="14"/>
      <c r="C10" s="14">
        <v>365396</v>
      </c>
      <c r="D10" s="14">
        <v>56560</v>
      </c>
      <c r="E10" s="14">
        <v>421956</v>
      </c>
    </row>
    <row r="11" spans="1:5" x14ac:dyDescent="0.25">
      <c r="A11" s="12" t="s">
        <v>34</v>
      </c>
      <c r="B11" s="14"/>
      <c r="C11" s="14">
        <v>215519</v>
      </c>
      <c r="D11" s="14"/>
      <c r="E11" s="14">
        <v>215519</v>
      </c>
    </row>
    <row r="12" spans="1:5" x14ac:dyDescent="0.25">
      <c r="A12" s="12" t="s">
        <v>35</v>
      </c>
      <c r="B12" s="14"/>
      <c r="C12" s="14"/>
      <c r="D12" s="14">
        <v>56560</v>
      </c>
      <c r="E12" s="14">
        <v>56560</v>
      </c>
    </row>
    <row r="13" spans="1:5" x14ac:dyDescent="0.25">
      <c r="A13" s="12" t="s">
        <v>36</v>
      </c>
      <c r="B13" s="14"/>
      <c r="C13" s="14">
        <v>149877</v>
      </c>
      <c r="D13" s="14"/>
      <c r="E13" s="14">
        <v>149877</v>
      </c>
    </row>
    <row r="14" spans="1:5" x14ac:dyDescent="0.25">
      <c r="A14" s="11" t="s">
        <v>9</v>
      </c>
      <c r="B14" s="14">
        <v>166712</v>
      </c>
      <c r="C14" s="14"/>
      <c r="D14" s="14">
        <v>544433</v>
      </c>
      <c r="E14" s="14">
        <v>711145</v>
      </c>
    </row>
    <row r="15" spans="1:5" x14ac:dyDescent="0.25">
      <c r="A15" s="12" t="s">
        <v>37</v>
      </c>
      <c r="B15" s="14"/>
      <c r="C15" s="14"/>
      <c r="D15" s="14">
        <v>303743</v>
      </c>
      <c r="E15" s="14">
        <v>303743</v>
      </c>
    </row>
    <row r="16" spans="1:5" x14ac:dyDescent="0.25">
      <c r="A16" s="12" t="s">
        <v>38</v>
      </c>
      <c r="B16" s="14"/>
      <c r="C16" s="14"/>
      <c r="D16" s="14">
        <v>240690</v>
      </c>
      <c r="E16" s="14">
        <v>240690</v>
      </c>
    </row>
    <row r="17" spans="1:5" x14ac:dyDescent="0.25">
      <c r="A17" s="12" t="s">
        <v>39</v>
      </c>
      <c r="B17" s="14">
        <v>138988</v>
      </c>
      <c r="C17" s="14"/>
      <c r="D17" s="14"/>
      <c r="E17" s="14">
        <v>138988</v>
      </c>
    </row>
    <row r="18" spans="1:5" x14ac:dyDescent="0.25">
      <c r="A18" s="12" t="s">
        <v>40</v>
      </c>
      <c r="B18" s="14">
        <v>27724</v>
      </c>
      <c r="C18" s="14"/>
      <c r="D18" s="14"/>
      <c r="E18" s="14">
        <v>27724</v>
      </c>
    </row>
    <row r="19" spans="1:5" x14ac:dyDescent="0.25">
      <c r="A19" s="11" t="s">
        <v>10</v>
      </c>
      <c r="B19" s="14">
        <v>348157</v>
      </c>
      <c r="C19" s="14">
        <v>127859</v>
      </c>
      <c r="D19" s="14"/>
      <c r="E19" s="14">
        <v>476016</v>
      </c>
    </row>
    <row r="20" spans="1:5" x14ac:dyDescent="0.25">
      <c r="A20" s="12" t="s">
        <v>11</v>
      </c>
      <c r="B20" s="14"/>
      <c r="C20" s="14">
        <v>127859</v>
      </c>
      <c r="D20" s="14"/>
      <c r="E20" s="14">
        <v>127859</v>
      </c>
    </row>
    <row r="21" spans="1:5" x14ac:dyDescent="0.25">
      <c r="A21" s="12" t="s">
        <v>12</v>
      </c>
      <c r="B21" s="14">
        <v>348157</v>
      </c>
      <c r="C21" s="14"/>
      <c r="D21" s="14"/>
      <c r="E21" s="14">
        <v>348157</v>
      </c>
    </row>
    <row r="22" spans="1:5" x14ac:dyDescent="0.25">
      <c r="A22" s="11" t="s">
        <v>13</v>
      </c>
      <c r="B22" s="14">
        <v>68888</v>
      </c>
      <c r="C22" s="14">
        <v>368460</v>
      </c>
      <c r="D22" s="14">
        <v>114033</v>
      </c>
      <c r="E22" s="14">
        <v>551381</v>
      </c>
    </row>
    <row r="23" spans="1:5" x14ac:dyDescent="0.25">
      <c r="A23" s="12" t="s">
        <v>14</v>
      </c>
      <c r="B23" s="14"/>
      <c r="C23" s="14">
        <v>368460</v>
      </c>
      <c r="D23" s="14"/>
      <c r="E23" s="14">
        <v>368460</v>
      </c>
    </row>
    <row r="24" spans="1:5" x14ac:dyDescent="0.25">
      <c r="A24" s="12" t="s">
        <v>15</v>
      </c>
      <c r="B24" s="14"/>
      <c r="C24" s="14"/>
      <c r="D24" s="14">
        <v>114033</v>
      </c>
      <c r="E24" s="14">
        <v>114033</v>
      </c>
    </row>
    <row r="25" spans="1:5" x14ac:dyDescent="0.25">
      <c r="A25" s="12" t="s">
        <v>16</v>
      </c>
      <c r="B25" s="14">
        <v>68888</v>
      </c>
      <c r="C25" s="14"/>
      <c r="D25" s="14"/>
      <c r="E25" s="14">
        <v>68888</v>
      </c>
    </row>
    <row r="26" spans="1:5" x14ac:dyDescent="0.25">
      <c r="A26" s="11" t="s">
        <v>17</v>
      </c>
      <c r="B26" s="14">
        <v>946527</v>
      </c>
      <c r="C26" s="14"/>
      <c r="D26" s="14">
        <v>56453</v>
      </c>
      <c r="E26" s="14">
        <v>1002980</v>
      </c>
    </row>
    <row r="27" spans="1:5" x14ac:dyDescent="0.25">
      <c r="A27" s="12" t="s">
        <v>18</v>
      </c>
      <c r="B27" s="14"/>
      <c r="C27" s="14"/>
      <c r="D27" s="14">
        <v>56453</v>
      </c>
      <c r="E27" s="14">
        <v>56453</v>
      </c>
    </row>
    <row r="28" spans="1:5" x14ac:dyDescent="0.25">
      <c r="A28" s="12" t="s">
        <v>19</v>
      </c>
      <c r="B28" s="14">
        <v>314449</v>
      </c>
      <c r="C28" s="14"/>
      <c r="D28" s="14"/>
      <c r="E28" s="14">
        <v>314449</v>
      </c>
    </row>
    <row r="29" spans="1:5" x14ac:dyDescent="0.25">
      <c r="A29" s="12" t="s">
        <v>20</v>
      </c>
      <c r="B29" s="14">
        <v>278370</v>
      </c>
      <c r="C29" s="14"/>
      <c r="D29" s="14"/>
      <c r="E29" s="14">
        <v>278370</v>
      </c>
    </row>
    <row r="30" spans="1:5" x14ac:dyDescent="0.25">
      <c r="A30" s="12" t="s">
        <v>21</v>
      </c>
      <c r="B30" s="14">
        <v>353708</v>
      </c>
      <c r="C30" s="14"/>
      <c r="D30" s="14"/>
      <c r="E30" s="14">
        <v>353708</v>
      </c>
    </row>
    <row r="31" spans="1:5" x14ac:dyDescent="0.25">
      <c r="A31" s="11" t="s">
        <v>6</v>
      </c>
      <c r="B31" s="14">
        <v>1593012</v>
      </c>
      <c r="C31" s="14">
        <v>1061135</v>
      </c>
      <c r="D31" s="14">
        <v>1098870</v>
      </c>
      <c r="E31" s="14">
        <v>3753017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5D18-37F2-4F75-8B7B-50232CEAA42D}">
  <dimension ref="A1:S22"/>
  <sheetViews>
    <sheetView workbookViewId="0">
      <selection activeCell="F11" sqref="F11"/>
    </sheetView>
  </sheetViews>
  <sheetFormatPr defaultColWidth="9.140625" defaultRowHeight="15" x14ac:dyDescent="0.25"/>
  <cols>
    <col min="1" max="1" width="16.85546875" bestFit="1" customWidth="1"/>
    <col min="2" max="2" width="9.7109375" hidden="1" customWidth="1"/>
    <col min="3" max="3" width="16.5703125" hidden="1" customWidth="1"/>
    <col min="4" max="4" width="15" bestFit="1" customWidth="1"/>
    <col min="5" max="5" width="26.5703125" bestFit="1" customWidth="1"/>
    <col min="6" max="6" width="22.42578125" bestFit="1" customWidth="1"/>
    <col min="7" max="7" width="18.5703125" bestFit="1" customWidth="1"/>
    <col min="8" max="8" width="16.28515625" bestFit="1" customWidth="1"/>
    <col min="9" max="9" width="24.140625" bestFit="1" customWidth="1"/>
    <col min="14" max="14" width="16.140625" bestFit="1" customWidth="1"/>
  </cols>
  <sheetData>
    <row r="1" spans="1:19" s="5" customFormat="1" ht="18.75" x14ac:dyDescent="0.3">
      <c r="A1" s="2" t="s">
        <v>22</v>
      </c>
      <c r="B1" s="2" t="s">
        <v>23</v>
      </c>
      <c r="C1" s="2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4"/>
    </row>
    <row r="2" spans="1:19" x14ac:dyDescent="0.25">
      <c r="A2" t="s">
        <v>30</v>
      </c>
      <c r="B2" t="s">
        <v>7</v>
      </c>
      <c r="C2" t="s">
        <v>4</v>
      </c>
      <c r="D2" s="7">
        <v>125319</v>
      </c>
      <c r="E2" s="7">
        <v>65792</v>
      </c>
      <c r="F2" s="7">
        <f>D2-E2</f>
        <v>59527</v>
      </c>
      <c r="G2" s="7">
        <v>4667</v>
      </c>
      <c r="H2" s="7">
        <f>F2-G2</f>
        <v>54860</v>
      </c>
      <c r="M2" s="1"/>
      <c r="O2" s="1"/>
      <c r="P2" s="1"/>
      <c r="Q2" s="1"/>
      <c r="R2" s="1"/>
      <c r="S2" s="1"/>
    </row>
    <row r="3" spans="1:19" x14ac:dyDescent="0.25">
      <c r="A3" t="s">
        <v>31</v>
      </c>
      <c r="B3" t="s">
        <v>7</v>
      </c>
      <c r="C3" t="s">
        <v>5</v>
      </c>
      <c r="D3" s="7">
        <v>433924</v>
      </c>
      <c r="E3" s="7">
        <v>101465</v>
      </c>
      <c r="F3" s="7">
        <f t="shared" ref="F3:F21" si="0">D3-E3</f>
        <v>332459</v>
      </c>
      <c r="G3" s="7">
        <v>5068</v>
      </c>
      <c r="H3" s="7">
        <f t="shared" ref="H3:H21" si="1">F3-G3</f>
        <v>327391</v>
      </c>
    </row>
    <row r="4" spans="1:19" x14ac:dyDescent="0.25">
      <c r="A4" t="s">
        <v>32</v>
      </c>
      <c r="B4" t="s">
        <v>7</v>
      </c>
      <c r="C4" t="s">
        <v>3</v>
      </c>
      <c r="D4" s="7">
        <v>135816</v>
      </c>
      <c r="E4" s="7">
        <v>67388</v>
      </c>
      <c r="F4" s="7">
        <f t="shared" si="0"/>
        <v>68428</v>
      </c>
      <c r="G4" s="7">
        <v>5700</v>
      </c>
      <c r="H4" s="7">
        <f t="shared" si="1"/>
        <v>62728</v>
      </c>
    </row>
    <row r="5" spans="1:19" x14ac:dyDescent="0.25">
      <c r="A5" t="s">
        <v>33</v>
      </c>
      <c r="B5" t="s">
        <v>7</v>
      </c>
      <c r="C5" t="s">
        <v>4</v>
      </c>
      <c r="D5" s="7">
        <v>233255</v>
      </c>
      <c r="E5" s="7">
        <v>83606</v>
      </c>
      <c r="F5" s="7">
        <f t="shared" si="0"/>
        <v>149649</v>
      </c>
      <c r="G5" s="7">
        <v>5089</v>
      </c>
      <c r="H5" s="7">
        <f t="shared" si="1"/>
        <v>144560</v>
      </c>
    </row>
    <row r="6" spans="1:19" x14ac:dyDescent="0.25">
      <c r="A6" t="s">
        <v>34</v>
      </c>
      <c r="B6" t="s">
        <v>8</v>
      </c>
      <c r="C6" t="s">
        <v>4</v>
      </c>
      <c r="D6" s="7">
        <v>248973</v>
      </c>
      <c r="E6" s="7">
        <v>29246</v>
      </c>
      <c r="F6" s="7">
        <f>D6-E6</f>
        <v>219727</v>
      </c>
      <c r="G6" s="7">
        <v>4208</v>
      </c>
      <c r="H6" s="7">
        <f>F6-G6</f>
        <v>215519</v>
      </c>
    </row>
    <row r="7" spans="1:19" x14ac:dyDescent="0.25">
      <c r="A7" t="s">
        <v>35</v>
      </c>
      <c r="B7" t="s">
        <v>8</v>
      </c>
      <c r="C7" t="s">
        <v>5</v>
      </c>
      <c r="D7" s="7">
        <v>128691</v>
      </c>
      <c r="E7" s="7">
        <v>67175</v>
      </c>
      <c r="F7" s="7">
        <f t="shared" si="0"/>
        <v>61516</v>
      </c>
      <c r="G7" s="7">
        <v>4956</v>
      </c>
      <c r="H7" s="7">
        <f t="shared" si="1"/>
        <v>56560</v>
      </c>
    </row>
    <row r="8" spans="1:19" x14ac:dyDescent="0.25">
      <c r="A8" t="s">
        <v>36</v>
      </c>
      <c r="B8" t="s">
        <v>8</v>
      </c>
      <c r="C8" t="s">
        <v>4</v>
      </c>
      <c r="D8" s="7">
        <v>244913</v>
      </c>
      <c r="E8" s="7">
        <v>89974</v>
      </c>
      <c r="F8" s="7">
        <f t="shared" si="0"/>
        <v>154939</v>
      </c>
      <c r="G8" s="7">
        <v>5062</v>
      </c>
      <c r="H8" s="7">
        <f t="shared" si="1"/>
        <v>149877</v>
      </c>
    </row>
    <row r="9" spans="1:19" x14ac:dyDescent="0.25">
      <c r="A9" t="s">
        <v>37</v>
      </c>
      <c r="B9" t="s">
        <v>9</v>
      </c>
      <c r="C9" t="s">
        <v>5</v>
      </c>
      <c r="D9" s="7">
        <v>392518</v>
      </c>
      <c r="E9" s="7">
        <v>82675</v>
      </c>
      <c r="F9" s="7">
        <f t="shared" si="0"/>
        <v>309843</v>
      </c>
      <c r="G9" s="7">
        <v>6100</v>
      </c>
      <c r="H9" s="7">
        <f t="shared" si="1"/>
        <v>303743</v>
      </c>
    </row>
    <row r="10" spans="1:19" x14ac:dyDescent="0.25">
      <c r="A10" t="s">
        <v>38</v>
      </c>
      <c r="B10" t="s">
        <v>9</v>
      </c>
      <c r="C10" t="s">
        <v>5</v>
      </c>
      <c r="D10" s="7">
        <v>331773</v>
      </c>
      <c r="E10" s="7">
        <v>85288</v>
      </c>
      <c r="F10" s="7">
        <f t="shared" si="0"/>
        <v>246485</v>
      </c>
      <c r="G10" s="7">
        <v>5795</v>
      </c>
      <c r="H10" s="7">
        <f t="shared" si="1"/>
        <v>240690</v>
      </c>
    </row>
    <row r="11" spans="1:19" x14ac:dyDescent="0.25">
      <c r="A11" t="s">
        <v>39</v>
      </c>
      <c r="B11" t="s">
        <v>9</v>
      </c>
      <c r="C11" t="s">
        <v>3</v>
      </c>
      <c r="D11" s="7">
        <v>244975</v>
      </c>
      <c r="E11" s="7">
        <v>100834</v>
      </c>
      <c r="F11" s="7">
        <f t="shared" si="0"/>
        <v>144141</v>
      </c>
      <c r="G11" s="7">
        <v>5153</v>
      </c>
      <c r="H11" s="7">
        <f t="shared" si="1"/>
        <v>138988</v>
      </c>
    </row>
    <row r="12" spans="1:19" x14ac:dyDescent="0.25">
      <c r="A12" t="s">
        <v>40</v>
      </c>
      <c r="B12" t="s">
        <v>9</v>
      </c>
      <c r="C12" t="s">
        <v>3</v>
      </c>
      <c r="D12" s="7">
        <v>137925</v>
      </c>
      <c r="E12" s="7">
        <v>104528</v>
      </c>
      <c r="F12" s="7">
        <f t="shared" si="0"/>
        <v>33397</v>
      </c>
      <c r="G12" s="7">
        <v>5673</v>
      </c>
      <c r="H12" s="7">
        <f t="shared" si="1"/>
        <v>27724</v>
      </c>
    </row>
    <row r="13" spans="1:19" x14ac:dyDescent="0.25">
      <c r="A13" t="s">
        <v>11</v>
      </c>
      <c r="B13" t="s">
        <v>10</v>
      </c>
      <c r="C13" t="s">
        <v>4</v>
      </c>
      <c r="D13" s="7">
        <v>207163</v>
      </c>
      <c r="E13" s="7">
        <v>73705</v>
      </c>
      <c r="F13" s="7">
        <f t="shared" si="0"/>
        <v>133458</v>
      </c>
      <c r="G13" s="7">
        <v>5599</v>
      </c>
      <c r="H13" s="7">
        <f t="shared" si="1"/>
        <v>127859</v>
      </c>
    </row>
    <row r="14" spans="1:19" x14ac:dyDescent="0.25">
      <c r="A14" t="s">
        <v>12</v>
      </c>
      <c r="B14" t="s">
        <v>10</v>
      </c>
      <c r="C14" t="s">
        <v>3</v>
      </c>
      <c r="D14" s="7">
        <v>432326</v>
      </c>
      <c r="E14" s="7">
        <v>79297</v>
      </c>
      <c r="F14" s="7">
        <f t="shared" si="0"/>
        <v>353029</v>
      </c>
      <c r="G14" s="7">
        <v>4872</v>
      </c>
      <c r="H14" s="7">
        <f t="shared" si="1"/>
        <v>348157</v>
      </c>
    </row>
    <row r="15" spans="1:19" x14ac:dyDescent="0.25">
      <c r="A15" t="s">
        <v>16</v>
      </c>
      <c r="B15" t="s">
        <v>13</v>
      </c>
      <c r="C15" t="s">
        <v>3</v>
      </c>
      <c r="D15" s="7">
        <v>177789</v>
      </c>
      <c r="E15" s="7">
        <v>103757</v>
      </c>
      <c r="F15" s="7">
        <f t="shared" si="0"/>
        <v>74032</v>
      </c>
      <c r="G15" s="7">
        <v>5144</v>
      </c>
      <c r="H15" s="7">
        <f t="shared" si="1"/>
        <v>68888</v>
      </c>
    </row>
    <row r="16" spans="1:19" x14ac:dyDescent="0.25">
      <c r="A16" t="s">
        <v>15</v>
      </c>
      <c r="B16" t="s">
        <v>13</v>
      </c>
      <c r="C16" t="s">
        <v>5</v>
      </c>
      <c r="D16" s="7">
        <v>201945</v>
      </c>
      <c r="E16" s="7">
        <v>83178</v>
      </c>
      <c r="F16" s="7">
        <f t="shared" si="0"/>
        <v>118767</v>
      </c>
      <c r="G16" s="7">
        <v>4734</v>
      </c>
      <c r="H16" s="7">
        <f t="shared" si="1"/>
        <v>114033</v>
      </c>
    </row>
    <row r="17" spans="1:8" x14ac:dyDescent="0.25">
      <c r="A17" t="s">
        <v>14</v>
      </c>
      <c r="B17" t="s">
        <v>13</v>
      </c>
      <c r="C17" t="s">
        <v>4</v>
      </c>
      <c r="D17" s="7">
        <v>461214</v>
      </c>
      <c r="E17" s="7">
        <v>86688</v>
      </c>
      <c r="F17" s="7">
        <f t="shared" si="0"/>
        <v>374526</v>
      </c>
      <c r="G17" s="7">
        <v>6066</v>
      </c>
      <c r="H17" s="7">
        <f t="shared" si="1"/>
        <v>368460</v>
      </c>
    </row>
    <row r="18" spans="1:8" x14ac:dyDescent="0.25">
      <c r="A18" t="s">
        <v>21</v>
      </c>
      <c r="B18" t="s">
        <v>17</v>
      </c>
      <c r="C18" t="s">
        <v>3</v>
      </c>
      <c r="D18" s="7">
        <v>440462</v>
      </c>
      <c r="E18" s="7">
        <v>81912</v>
      </c>
      <c r="F18" s="7">
        <f t="shared" si="0"/>
        <v>358550</v>
      </c>
      <c r="G18" s="7">
        <v>4842</v>
      </c>
      <c r="H18" s="7">
        <f t="shared" si="1"/>
        <v>353708</v>
      </c>
    </row>
    <row r="19" spans="1:8" x14ac:dyDescent="0.25">
      <c r="A19" t="s">
        <v>19</v>
      </c>
      <c r="B19" t="s">
        <v>17</v>
      </c>
      <c r="C19" t="s">
        <v>3</v>
      </c>
      <c r="D19" s="7">
        <v>407339</v>
      </c>
      <c r="E19" s="7">
        <v>88286</v>
      </c>
      <c r="F19" s="7">
        <f t="shared" si="0"/>
        <v>319053</v>
      </c>
      <c r="G19" s="7">
        <v>4604</v>
      </c>
      <c r="H19" s="7">
        <f t="shared" si="1"/>
        <v>314449</v>
      </c>
    </row>
    <row r="20" spans="1:8" x14ac:dyDescent="0.25">
      <c r="A20" t="s">
        <v>20</v>
      </c>
      <c r="B20" t="s">
        <v>17</v>
      </c>
      <c r="C20" t="s">
        <v>3</v>
      </c>
      <c r="D20" s="7">
        <v>376263</v>
      </c>
      <c r="E20" s="7">
        <v>92698</v>
      </c>
      <c r="F20" s="7">
        <f t="shared" si="0"/>
        <v>283565</v>
      </c>
      <c r="G20" s="7">
        <v>5195</v>
      </c>
      <c r="H20" s="7">
        <f t="shared" si="1"/>
        <v>278370</v>
      </c>
    </row>
    <row r="21" spans="1:8" x14ac:dyDescent="0.25">
      <c r="A21" t="s">
        <v>18</v>
      </c>
      <c r="B21" t="s">
        <v>17</v>
      </c>
      <c r="C21" t="s">
        <v>5</v>
      </c>
      <c r="D21" s="7">
        <v>149134</v>
      </c>
      <c r="E21" s="7">
        <v>87513</v>
      </c>
      <c r="F21" s="7">
        <f t="shared" si="0"/>
        <v>61621</v>
      </c>
      <c r="G21" s="7">
        <v>5168</v>
      </c>
      <c r="H21" s="7">
        <f t="shared" si="1"/>
        <v>56453</v>
      </c>
    </row>
    <row r="22" spans="1:8" x14ac:dyDescent="0.25">
      <c r="A22" t="s">
        <v>41</v>
      </c>
      <c r="D22" s="8"/>
      <c r="E22" s="8"/>
      <c r="F22" s="8"/>
      <c r="G22" s="8"/>
      <c r="H22" s="9">
        <f>SUBTOTAL(109,Table1[Net Profit])</f>
        <v>3753017</v>
      </c>
    </row>
  </sheetData>
  <sortState xmlns:xlrd2="http://schemas.microsoft.com/office/spreadsheetml/2017/richdata2" ref="B2:B21">
    <sortCondition ref="B2:B21"/>
  </sortState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5B1-36AD-4DAF-A6B1-7F564C7935A5}">
  <dimension ref="A1:B4"/>
  <sheetViews>
    <sheetView workbookViewId="0">
      <selection activeCell="F10" sqref="F10"/>
    </sheetView>
  </sheetViews>
  <sheetFormatPr defaultRowHeight="15" x14ac:dyDescent="0.25"/>
  <cols>
    <col min="1" max="1" width="16.85546875" bestFit="1" customWidth="1"/>
    <col min="2" max="2" width="12.140625" bestFit="1" customWidth="1"/>
  </cols>
  <sheetData>
    <row r="1" spans="1:2" ht="18.75" x14ac:dyDescent="0.3">
      <c r="A1" s="13" t="s">
        <v>42</v>
      </c>
      <c r="B1" s="13"/>
    </row>
    <row r="2" spans="1:2" x14ac:dyDescent="0.25">
      <c r="A2" t="s">
        <v>43</v>
      </c>
      <c r="B2" s="6">
        <v>276986.5263157895</v>
      </c>
    </row>
    <row r="3" spans="1:2" x14ac:dyDescent="0.25">
      <c r="A3" t="s">
        <v>44</v>
      </c>
      <c r="B3" s="6">
        <v>461214</v>
      </c>
    </row>
    <row r="4" spans="1:2" x14ac:dyDescent="0.25">
      <c r="A4" t="s">
        <v>45</v>
      </c>
      <c r="B4" s="6">
        <v>65792</v>
      </c>
    </row>
  </sheetData>
  <mergeCells count="1">
    <mergeCell ref="A1:B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827D2F-CB9A-4C21-99B7-35FFC16D55BC}"/>
</file>

<file path=customXml/itemProps2.xml><?xml version="1.0" encoding="utf-8"?>
<ds:datastoreItem xmlns:ds="http://schemas.openxmlformats.org/officeDocument/2006/customXml" ds:itemID="{071E67EA-820F-4DAC-9B2E-08859BC57B19}"/>
</file>

<file path=customXml/itemProps3.xml><?xml version="1.0" encoding="utf-8"?>
<ds:datastoreItem xmlns:ds="http://schemas.openxmlformats.org/officeDocument/2006/customXml" ds:itemID="{C4A820E9-BF1D-42D7-8C82-E25937F91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Financial Data</vt:lpstr>
      <vt:lpstr>Financial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velsoft</cp:lastModifiedBy>
  <cp:revision/>
  <dcterms:created xsi:type="dcterms:W3CDTF">2018-04-27T18:06:58Z</dcterms:created>
  <dcterms:modified xsi:type="dcterms:W3CDTF">2019-04-03T16:16:02Z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